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EDS Research\Pilots - Centers\Pilots 2020\2020 Pilot RFA\Budget Templates\"/>
    </mc:Choice>
  </mc:AlternateContent>
  <xr:revisionPtr revIDLastSave="0" documentId="13_ncr:1_{959986F9-EDCE-42E4-A87E-F7F379046D7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rime" sheetId="1" r:id="rId1"/>
    <sheet name="CHOA Consortium" sheetId="2" r:id="rId2"/>
    <sheet name="GT Consortium" sheetId="3" r:id="rId3"/>
    <sheet name="Consortium #3" sheetId="4" r:id="rId4"/>
  </sheets>
  <definedNames>
    <definedName name="_xlnm._FilterDatabase" localSheetId="0" hidden="1">Prime!$A$8:$L$15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4" l="1"/>
  <c r="L25" i="2"/>
  <c r="L40" i="1"/>
  <c r="I24" i="3"/>
  <c r="G14" i="2"/>
  <c r="J14" i="2" s="1"/>
  <c r="F14" i="2"/>
  <c r="H14" i="2" s="1"/>
  <c r="D14" i="2"/>
  <c r="G13" i="2"/>
  <c r="J13" i="2" s="1"/>
  <c r="F13" i="2"/>
  <c r="I13" i="2" s="1"/>
  <c r="K13" i="2" s="1"/>
  <c r="D13" i="2"/>
  <c r="G12" i="2"/>
  <c r="F12" i="2"/>
  <c r="I12" i="2" s="1"/>
  <c r="D12" i="2"/>
  <c r="G11" i="2"/>
  <c r="J11" i="2" s="1"/>
  <c r="F11" i="2"/>
  <c r="H11" i="2" s="1"/>
  <c r="D11" i="2"/>
  <c r="G23" i="1"/>
  <c r="J23" i="1" s="1"/>
  <c r="F23" i="1"/>
  <c r="I23" i="1" s="1"/>
  <c r="K23" i="1" s="1"/>
  <c r="D23" i="1"/>
  <c r="J22" i="1"/>
  <c r="G22" i="1"/>
  <c r="F22" i="1"/>
  <c r="H22" i="1" s="1"/>
  <c r="D22" i="1"/>
  <c r="G21" i="1"/>
  <c r="J21" i="1" s="1"/>
  <c r="F21" i="1"/>
  <c r="I21" i="1" s="1"/>
  <c r="D21" i="1"/>
  <c r="G20" i="1"/>
  <c r="J20" i="1" s="1"/>
  <c r="F20" i="1"/>
  <c r="I20" i="1" s="1"/>
  <c r="D20" i="1"/>
  <c r="J14" i="1"/>
  <c r="G14" i="1"/>
  <c r="F14" i="1"/>
  <c r="I14" i="1" s="1"/>
  <c r="D14" i="1"/>
  <c r="G13" i="1"/>
  <c r="J13" i="1" s="1"/>
  <c r="F13" i="1"/>
  <c r="I13" i="1" s="1"/>
  <c r="D13" i="1"/>
  <c r="G12" i="1"/>
  <c r="J12" i="1" s="1"/>
  <c r="F12" i="1"/>
  <c r="I12" i="1" s="1"/>
  <c r="D12" i="1"/>
  <c r="G11" i="1"/>
  <c r="J11" i="1" s="1"/>
  <c r="F11" i="1"/>
  <c r="I11" i="1" s="1"/>
  <c r="D11" i="1"/>
  <c r="G14" i="4"/>
  <c r="J14" i="4" s="1"/>
  <c r="G13" i="4"/>
  <c r="J13" i="4" s="1"/>
  <c r="G12" i="4"/>
  <c r="J12" i="4" s="1"/>
  <c r="F14" i="4"/>
  <c r="I14" i="4" s="1"/>
  <c r="F13" i="4"/>
  <c r="I13" i="4" s="1"/>
  <c r="F12" i="4"/>
  <c r="D14" i="4"/>
  <c r="D13" i="4"/>
  <c r="D12" i="4"/>
  <c r="G11" i="4"/>
  <c r="J11" i="4" s="1"/>
  <c r="F11" i="4"/>
  <c r="I11" i="4" s="1"/>
  <c r="D11" i="4"/>
  <c r="K12" i="1" l="1"/>
  <c r="H12" i="4"/>
  <c r="K13" i="4"/>
  <c r="H12" i="2"/>
  <c r="K13" i="1"/>
  <c r="H13" i="1"/>
  <c r="K11" i="1"/>
  <c r="K14" i="1"/>
  <c r="I22" i="1"/>
  <c r="K22" i="1" s="1"/>
  <c r="L22" i="1" s="1"/>
  <c r="K20" i="1"/>
  <c r="J12" i="2"/>
  <c r="K12" i="2" s="1"/>
  <c r="L12" i="2" s="1"/>
  <c r="I11" i="2"/>
  <c r="K11" i="2" s="1"/>
  <c r="I14" i="2"/>
  <c r="K14" i="2" s="1"/>
  <c r="L14" i="2" s="1"/>
  <c r="H13" i="2"/>
  <c r="L13" i="2" s="1"/>
  <c r="K21" i="1"/>
  <c r="H21" i="1"/>
  <c r="H20" i="1"/>
  <c r="H23" i="1"/>
  <c r="L23" i="1" s="1"/>
  <c r="H12" i="1"/>
  <c r="H11" i="1"/>
  <c r="H14" i="1"/>
  <c r="L14" i="1" s="1"/>
  <c r="H13" i="4"/>
  <c r="L13" i="4" s="1"/>
  <c r="I12" i="4"/>
  <c r="K12" i="4" s="1"/>
  <c r="L12" i="4" s="1"/>
  <c r="K11" i="4"/>
  <c r="K14" i="4"/>
  <c r="H11" i="4"/>
  <c r="H14" i="4"/>
  <c r="K15" i="1" l="1"/>
  <c r="L12" i="1"/>
  <c r="H24" i="1"/>
  <c r="L21" i="1"/>
  <c r="L20" i="1"/>
  <c r="L13" i="1"/>
  <c r="K15" i="2"/>
  <c r="L11" i="2"/>
  <c r="L15" i="2" s="1"/>
  <c r="L28" i="2" s="1"/>
  <c r="L43" i="1" s="1"/>
  <c r="H15" i="2"/>
  <c r="K24" i="1"/>
  <c r="H15" i="1"/>
  <c r="L24" i="1"/>
  <c r="L11" i="1"/>
  <c r="L15" i="1" s="1"/>
  <c r="L26" i="1" s="1"/>
  <c r="K15" i="4"/>
  <c r="L11" i="4"/>
  <c r="H15" i="4"/>
  <c r="L14" i="4"/>
  <c r="L15" i="4" l="1"/>
  <c r="L45" i="1" l="1"/>
  <c r="L28" i="4"/>
  <c r="F11" i="3"/>
  <c r="G11" i="3" s="1"/>
  <c r="I11" i="3" l="1"/>
  <c r="F12" i="3"/>
  <c r="G12" i="3" s="1"/>
  <c r="I12" i="3" s="1"/>
  <c r="F13" i="3"/>
  <c r="G13" i="3" s="1"/>
  <c r="I13" i="3" s="1"/>
  <c r="F14" i="3"/>
  <c r="G14" i="3" s="1"/>
  <c r="D14" i="3"/>
  <c r="H14" i="3" s="1"/>
  <c r="H15" i="3" s="1"/>
  <c r="D13" i="3"/>
  <c r="D12" i="3"/>
  <c r="D11" i="3"/>
  <c r="I14" i="3" l="1"/>
  <c r="I15" i="3" s="1"/>
  <c r="I27" i="3" s="1"/>
  <c r="L44" i="1" s="1"/>
  <c r="L46" i="1" s="1"/>
  <c r="L48" i="1" s="1"/>
  <c r="F15" i="3"/>
  <c r="G15" i="3"/>
</calcChain>
</file>

<file path=xl/sharedStrings.xml><?xml version="1.0" encoding="utf-8"?>
<sst xmlns="http://schemas.openxmlformats.org/spreadsheetml/2006/main" count="156" uniqueCount="49">
  <si>
    <t>Personnel</t>
  </si>
  <si>
    <t>Role</t>
  </si>
  <si>
    <t>Cal Mo</t>
  </si>
  <si>
    <t>% Effort</t>
  </si>
  <si>
    <t>Base Salary</t>
  </si>
  <si>
    <t>Salary</t>
  </si>
  <si>
    <t>Salary Total</t>
  </si>
  <si>
    <t>Fringe</t>
  </si>
  <si>
    <t>Fringe Total</t>
  </si>
  <si>
    <t>Total</t>
  </si>
  <si>
    <t>Subtotal</t>
  </si>
  <si>
    <t xml:space="preserve">Title: 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</si>
  <si>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</si>
  <si>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</si>
  <si>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</si>
  <si>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</si>
  <si>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</si>
  <si>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</si>
  <si>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</si>
  <si>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</si>
  <si>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Total Costs</t>
  </si>
  <si>
    <t xml:space="preserve">Consortium PI: </t>
  </si>
  <si>
    <t>Only for GRA</t>
  </si>
  <si>
    <t>Tuition</t>
  </si>
  <si>
    <r>
      <t xml:space="preserve">3% </t>
    </r>
    <r>
      <rPr>
        <sz val="10"/>
        <color indexed="8"/>
        <rFont val="Arial"/>
        <family val="2"/>
      </rPr>
      <t>­</t>
    </r>
  </si>
  <si>
    <t>Budget Template - CHOA Consortium</t>
  </si>
  <si>
    <t>Budget Template - GA Tech Consortium</t>
  </si>
  <si>
    <t>Budget Template - Consortium #3</t>
  </si>
  <si>
    <t>Budget Prepared By:</t>
  </si>
  <si>
    <t>2019 Pediatric Research Center Pilots</t>
  </si>
  <si>
    <t>10/1/2020 - 9/30/2021</t>
  </si>
  <si>
    <t>10/01/20 - 08/31/21</t>
  </si>
  <si>
    <t>09/01/21 - 09/30/21</t>
  </si>
  <si>
    <t>PEDS Institute Personnel</t>
  </si>
  <si>
    <t>Personnel Subtotal</t>
  </si>
  <si>
    <t>Emory Personnel</t>
  </si>
  <si>
    <t>10/01/20 - 02/28/21</t>
  </si>
  <si>
    <t>03/01/21 - 09/30/21</t>
  </si>
  <si>
    <t>2020 Pediatric Research Alliance Pilots</t>
  </si>
  <si>
    <t>10/01/20 - 12/31/20</t>
  </si>
  <si>
    <t>01/01/21 - 09/30/21</t>
  </si>
  <si>
    <t>10/01/20 - 09/30/21</t>
  </si>
  <si>
    <t>Budget Template - Emory Consortium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</si>
  <si>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</si>
  <si>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Georgia Tech Consortium</t>
  </si>
  <si>
    <t>CHOA Consortium</t>
  </si>
  <si>
    <t>Consortium #3</t>
  </si>
  <si>
    <t>6.2% for GRA</t>
  </si>
  <si>
    <t>GRA (fringe 6.2% on salary, tuition $1,557/month)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</si>
</sst>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41" fontId="5" fillId="0" borderId="0" xfId="0" applyNumberFormat="1" applyFont="1" applyAlignment="1">
      <alignment horizontal="center" wrapText="1"/>
    </xf>
    <xf numFmtId="41" fontId="2" fillId="0" borderId="0" xfId="0" applyNumberFormat="1" applyFont="1" applyAlignment="1"/>
    <xf numFmtId="41" fontId="2" fillId="0" borderId="0" xfId="0" applyNumberFormat="1" applyFont="1"/>
    <xf numFmtId="41" fontId="4" fillId="0" borderId="0" xfId="0" applyNumberFormat="1" applyFont="1"/>
    <xf numFmtId="41" fontId="6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10" fontId="2" fillId="0" borderId="0" xfId="0" applyNumberFormat="1" applyFont="1"/>
    <xf numFmtId="42" fontId="2" fillId="0" borderId="0" xfId="1" applyNumberFormat="1" applyFont="1"/>
    <xf numFmtId="41" fontId="5" fillId="0" borderId="0" xfId="0" applyNumberFormat="1" applyFont="1"/>
    <xf numFmtId="42" fontId="9" fillId="0" borderId="0" xfId="1" applyNumberFormat="1" applyFont="1"/>
    <xf numFmtId="42" fontId="4" fillId="0" borderId="0" xfId="1" applyNumberFormat="1" applyFont="1"/>
    <xf numFmtId="41" fontId="4" fillId="0" borderId="0" xfId="0" applyNumberFormat="1" applyFont="1" applyAlignment="1"/>
    <xf numFmtId="42" fontId="2" fillId="0" borderId="0" xfId="0" applyNumberFormat="1" applyFont="1"/>
    <xf numFmtId="42" fontId="9" fillId="0" borderId="0" xfId="0" applyNumberFormat="1" applyFont="1"/>
    <xf numFmtId="42" fontId="4" fillId="0" borderId="0" xfId="0" applyNumberFormat="1" applyFont="1"/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10" fontId="6" fillId="2" borderId="0" xfId="0" applyNumberFormat="1" applyFont="1" applyFill="1" applyAlignment="1">
      <alignment horizontal="center" wrapText="1"/>
    </xf>
    <xf numFmtId="10" fontId="6" fillId="2" borderId="0" xfId="0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1" fillId="0" borderId="0" xfId="0" applyNumberFormat="1" applyFont="1"/>
    <xf numFmtId="0" fontId="1" fillId="2" borderId="0" xfId="0" applyNumberFormat="1" applyFont="1" applyFill="1" applyAlignment="1">
      <alignment horizontal="center"/>
    </xf>
    <xf numFmtId="41" fontId="8" fillId="2" borderId="0" xfId="0" applyNumberFormat="1" applyFont="1" applyFill="1"/>
    <xf numFmtId="10" fontId="1" fillId="0" borderId="0" xfId="0" applyNumberFormat="1" applyFont="1"/>
    <xf numFmtId="43" fontId="1" fillId="0" borderId="0" xfId="0" applyNumberFormat="1" applyFont="1"/>
    <xf numFmtId="42" fontId="1" fillId="0" borderId="0" xfId="1" applyNumberFormat="1" applyFont="1"/>
    <xf numFmtId="42" fontId="1" fillId="0" borderId="0" xfId="0" applyNumberFormat="1" applyFont="1"/>
    <xf numFmtId="41" fontId="1" fillId="0" borderId="0" xfId="0" applyNumberFormat="1" applyFont="1" applyFill="1"/>
    <xf numFmtId="41" fontId="1" fillId="0" borderId="0" xfId="0" applyNumberFormat="1" applyFont="1" applyAlignment="1"/>
    <xf numFmtId="0" fontId="1" fillId="0" borderId="0" xfId="0" applyFont="1"/>
    <xf numFmtId="41" fontId="1" fillId="0" borderId="0" xfId="0" applyNumberFormat="1" applyFont="1" applyAlignment="1">
      <alignment horizontal="left" indent="1"/>
    </xf>
    <xf numFmtId="41" fontId="1" fillId="0" borderId="0" xfId="0" applyNumberFormat="1" applyFont="1" applyAlignment="1">
      <alignment horizontal="left"/>
    </xf>
    <xf numFmtId="41" fontId="6" fillId="0" borderId="0" xfId="0" applyNumberFormat="1" applyFont="1" applyAlignment="1">
      <alignment horizontal="left"/>
    </xf>
    <xf numFmtId="41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workbookViewId="0">
      <selection activeCell="B20" sqref="B20"/>
    </sheetView>
  </sheetViews>
  <sheetFormatPr defaultColWidth="9.08984375" defaultRowHeight="12.5" x14ac:dyDescent="0.25"/>
  <cols>
    <col min="1" max="1" width="25.90625" style="33" customWidth="1"/>
    <col min="2" max="2" width="21.54296875" style="33" bestFit="1" customWidth="1"/>
    <col min="3" max="3" width="9.453125" style="33" bestFit="1" customWidth="1"/>
    <col min="4" max="4" width="8.54296875" style="33" bestFit="1" customWidth="1"/>
    <col min="5" max="5" width="12.36328125" style="33" bestFit="1" customWidth="1"/>
    <col min="6" max="7" width="9" style="33" bestFit="1" customWidth="1"/>
    <col min="8" max="8" width="12.54296875" style="33" bestFit="1" customWidth="1"/>
    <col min="9" max="10" width="9" style="33" bestFit="1" customWidth="1"/>
    <col min="11" max="11" width="12.90625" style="33" bestFit="1" customWidth="1"/>
    <col min="12" max="12" width="6.90625" style="33" bestFit="1" customWidth="1"/>
    <col min="13" max="16384" width="9.08984375" style="33"/>
  </cols>
  <sheetData>
    <row r="1" spans="1:14" s="24" customFormat="1" ht="13" x14ac:dyDescent="0.3">
      <c r="A1" s="13" t="s">
        <v>38</v>
      </c>
      <c r="B1" s="32"/>
      <c r="C1" s="32"/>
    </row>
    <row r="2" spans="1:14" s="24" customFormat="1" ht="13" x14ac:dyDescent="0.3">
      <c r="A2" s="4" t="s">
        <v>42</v>
      </c>
    </row>
    <row r="3" spans="1:14" s="24" customFormat="1" x14ac:dyDescent="0.25"/>
    <row r="4" spans="1:14" s="24" customFormat="1" ht="13" x14ac:dyDescent="0.3">
      <c r="A4" s="4" t="s">
        <v>11</v>
      </c>
    </row>
    <row r="5" spans="1:14" s="24" customFormat="1" ht="13" x14ac:dyDescent="0.3">
      <c r="A5" s="4" t="s">
        <v>21</v>
      </c>
    </row>
    <row r="6" spans="1:14" s="24" customFormat="1" ht="13" x14ac:dyDescent="0.3">
      <c r="A6" s="4" t="s">
        <v>28</v>
      </c>
    </row>
    <row r="7" spans="1:14" s="24" customFormat="1" x14ac:dyDescent="0.25"/>
    <row r="8" spans="1:14" s="24" customFormat="1" ht="13" x14ac:dyDescent="0.3">
      <c r="A8" s="36" t="s">
        <v>30</v>
      </c>
      <c r="B8" s="36"/>
      <c r="G8" s="25" t="s">
        <v>24</v>
      </c>
      <c r="I8" s="21">
        <v>0.27250000000000002</v>
      </c>
      <c r="J8" s="21">
        <v>0.27500000000000002</v>
      </c>
    </row>
    <row r="9" spans="1:14" s="24" customFormat="1" ht="43.5" customHeight="1" x14ac:dyDescent="0.3">
      <c r="E9" s="1"/>
      <c r="F9" s="5" t="s">
        <v>31</v>
      </c>
      <c r="G9" s="5" t="s">
        <v>32</v>
      </c>
      <c r="I9" s="5" t="s">
        <v>31</v>
      </c>
      <c r="J9" s="5" t="s">
        <v>32</v>
      </c>
    </row>
    <row r="10" spans="1:14" s="6" customFormat="1" ht="16" x14ac:dyDescent="0.6">
      <c r="A10" s="26" t="s">
        <v>35</v>
      </c>
      <c r="B10" s="6" t="s">
        <v>1</v>
      </c>
      <c r="C10" s="6" t="s">
        <v>3</v>
      </c>
      <c r="D10" s="6" t="s">
        <v>2</v>
      </c>
      <c r="E10" s="6" t="s">
        <v>4</v>
      </c>
      <c r="F10" s="6" t="s">
        <v>5</v>
      </c>
      <c r="G10" s="6" t="s">
        <v>5</v>
      </c>
      <c r="H10" s="6" t="s">
        <v>6</v>
      </c>
      <c r="I10" s="6" t="s">
        <v>7</v>
      </c>
      <c r="J10" s="6" t="s">
        <v>7</v>
      </c>
      <c r="K10" s="6" t="s">
        <v>8</v>
      </c>
      <c r="L10" s="6" t="s">
        <v>9</v>
      </c>
      <c r="N10" s="7"/>
    </row>
    <row r="11" spans="1:14" s="24" customFormat="1" ht="13" x14ac:dyDescent="0.3">
      <c r="C11" s="27"/>
      <c r="D11" s="28">
        <f>C11*12</f>
        <v>0</v>
      </c>
      <c r="E11" s="29"/>
      <c r="F11" s="29">
        <f>E11*C11/12*11</f>
        <v>0</v>
      </c>
      <c r="G11" s="29">
        <f>E11*C11/12*1*1.03</f>
        <v>0</v>
      </c>
      <c r="H11" s="29">
        <f>ROUND(SUM(F11:G11),0)</f>
        <v>0</v>
      </c>
      <c r="I11" s="29">
        <f>F11*$I$8</f>
        <v>0</v>
      </c>
      <c r="J11" s="29">
        <f>G11*$J$8</f>
        <v>0</v>
      </c>
      <c r="K11" s="29">
        <f>ROUND(SUM(I11:J11),0)</f>
        <v>0</v>
      </c>
      <c r="L11" s="29">
        <f>ROUND(K11+H11,0)</f>
        <v>0</v>
      </c>
      <c r="M11" s="10"/>
    </row>
    <row r="12" spans="1:14" s="24" customFormat="1" x14ac:dyDescent="0.25">
      <c r="C12" s="27"/>
      <c r="D12" s="28">
        <f>C12*12</f>
        <v>0</v>
      </c>
      <c r="E12" s="29"/>
      <c r="F12" s="29">
        <f t="shared" ref="F12:F14" si="0">E12*C12/12*11</f>
        <v>0</v>
      </c>
      <c r="G12" s="29">
        <f t="shared" ref="G12:G14" si="1">E12*C12/12*1*1.03</f>
        <v>0</v>
      </c>
      <c r="H12" s="29">
        <f>ROUND(SUM(F12:G12),0)</f>
        <v>0</v>
      </c>
      <c r="I12" s="29">
        <f>F12*$I$8</f>
        <v>0</v>
      </c>
      <c r="J12" s="29">
        <f>G12*$J$8</f>
        <v>0</v>
      </c>
      <c r="K12" s="29">
        <f>ROUND(SUM(I12:J12),0)</f>
        <v>0</v>
      </c>
      <c r="L12" s="29">
        <f>ROUND(K12+H12,0)</f>
        <v>0</v>
      </c>
    </row>
    <row r="13" spans="1:14" s="24" customFormat="1" x14ac:dyDescent="0.25">
      <c r="C13" s="27"/>
      <c r="D13" s="28">
        <f>C13*12</f>
        <v>0</v>
      </c>
      <c r="E13" s="29"/>
      <c r="F13" s="29">
        <f t="shared" si="0"/>
        <v>0</v>
      </c>
      <c r="G13" s="29">
        <f t="shared" si="1"/>
        <v>0</v>
      </c>
      <c r="H13" s="29">
        <f>ROUND(SUM(F13:G13),0)</f>
        <v>0</v>
      </c>
      <c r="I13" s="29">
        <f>F13*$I$8</f>
        <v>0</v>
      </c>
      <c r="J13" s="29">
        <f>G13*$J$8</f>
        <v>0</v>
      </c>
      <c r="K13" s="29">
        <f>ROUND(SUM(I13:J13),0)</f>
        <v>0</v>
      </c>
      <c r="L13" s="29">
        <f>ROUND(K13+H13,0)</f>
        <v>0</v>
      </c>
    </row>
    <row r="14" spans="1:14" s="24" customFormat="1" ht="14" x14ac:dyDescent="0.4">
      <c r="C14" s="27"/>
      <c r="D14" s="28">
        <f>C14*12</f>
        <v>0</v>
      </c>
      <c r="E14" s="29"/>
      <c r="F14" s="29">
        <f t="shared" si="0"/>
        <v>0</v>
      </c>
      <c r="G14" s="29">
        <f t="shared" si="1"/>
        <v>0</v>
      </c>
      <c r="H14" s="11">
        <f>ROUND(SUM(F14:G14),0)</f>
        <v>0</v>
      </c>
      <c r="I14" s="29">
        <f>F14*$I$8</f>
        <v>0</v>
      </c>
      <c r="J14" s="29">
        <f>G14*$J$8</f>
        <v>0</v>
      </c>
      <c r="K14" s="11">
        <f>ROUND(SUM(I14:J14),0)</f>
        <v>0</v>
      </c>
      <c r="L14" s="11">
        <f>ROUND(K14+H14,0)</f>
        <v>0</v>
      </c>
    </row>
    <row r="15" spans="1:14" s="24" customFormat="1" ht="13" x14ac:dyDescent="0.3">
      <c r="A15" s="4" t="s">
        <v>10</v>
      </c>
      <c r="E15" s="30"/>
      <c r="F15" s="30"/>
      <c r="G15" s="30"/>
      <c r="H15" s="16">
        <f>SUM(H11:H14)</f>
        <v>0</v>
      </c>
      <c r="I15" s="30"/>
      <c r="J15" s="30"/>
      <c r="K15" s="16">
        <f>SUM(K11:K14)</f>
        <v>0</v>
      </c>
      <c r="L15" s="16">
        <f>SUM(L11:L14)</f>
        <v>0</v>
      </c>
    </row>
    <row r="16" spans="1:14" s="24" customFormat="1" x14ac:dyDescent="0.25"/>
    <row r="17" spans="1:12" s="24" customFormat="1" ht="13" x14ac:dyDescent="0.3">
      <c r="A17" s="36" t="s">
        <v>30</v>
      </c>
      <c r="B17" s="36"/>
      <c r="G17" s="25" t="s">
        <v>24</v>
      </c>
      <c r="I17" s="21">
        <v>0.21</v>
      </c>
      <c r="J17" s="21">
        <v>0.21</v>
      </c>
    </row>
    <row r="18" spans="1:12" s="24" customFormat="1" ht="39" x14ac:dyDescent="0.3">
      <c r="E18" s="1"/>
      <c r="F18" s="5" t="s">
        <v>31</v>
      </c>
      <c r="G18" s="5" t="s">
        <v>32</v>
      </c>
      <c r="I18" s="5" t="s">
        <v>31</v>
      </c>
      <c r="J18" s="5" t="s">
        <v>32</v>
      </c>
    </row>
    <row r="19" spans="1:12" s="24" customFormat="1" ht="16" x14ac:dyDescent="0.6">
      <c r="A19" s="26" t="s">
        <v>33</v>
      </c>
      <c r="B19" s="6" t="s">
        <v>1</v>
      </c>
      <c r="C19" s="6" t="s">
        <v>3</v>
      </c>
      <c r="D19" s="6" t="s">
        <v>2</v>
      </c>
      <c r="E19" s="6" t="s">
        <v>4</v>
      </c>
      <c r="F19" s="6" t="s">
        <v>5</v>
      </c>
      <c r="G19" s="6" t="s">
        <v>5</v>
      </c>
      <c r="H19" s="6" t="s">
        <v>6</v>
      </c>
      <c r="I19" s="6" t="s">
        <v>7</v>
      </c>
      <c r="J19" s="6" t="s">
        <v>7</v>
      </c>
      <c r="K19" s="6" t="s">
        <v>8</v>
      </c>
      <c r="L19" s="6" t="s">
        <v>9</v>
      </c>
    </row>
    <row r="20" spans="1:12" s="24" customFormat="1" x14ac:dyDescent="0.25">
      <c r="C20" s="27"/>
      <c r="D20" s="28">
        <f>C20*12</f>
        <v>0</v>
      </c>
      <c r="E20" s="29"/>
      <c r="F20" s="29">
        <f>E20*C20/12*11</f>
        <v>0</v>
      </c>
      <c r="G20" s="29">
        <f>E20*C20/12*1*1.03</f>
        <v>0</v>
      </c>
      <c r="H20" s="29">
        <f>ROUND(SUM(F20:G20),0)</f>
        <v>0</v>
      </c>
      <c r="I20" s="29">
        <f>F20*$I$17</f>
        <v>0</v>
      </c>
      <c r="J20" s="29">
        <f>G20*$J$17</f>
        <v>0</v>
      </c>
      <c r="K20" s="29">
        <f>ROUND(SUM(I20:J20),0)</f>
        <v>0</v>
      </c>
      <c r="L20" s="29">
        <f>ROUND(K20+H20,0)</f>
        <v>0</v>
      </c>
    </row>
    <row r="21" spans="1:12" s="24" customFormat="1" x14ac:dyDescent="0.25">
      <c r="C21" s="27"/>
      <c r="D21" s="28">
        <f>C21*12</f>
        <v>0</v>
      </c>
      <c r="E21" s="29"/>
      <c r="F21" s="29">
        <f t="shared" ref="F21:F23" si="2">E21*C21/12*11</f>
        <v>0</v>
      </c>
      <c r="G21" s="29">
        <f t="shared" ref="G21:G23" si="3">E21*C21/12*1*1.03</f>
        <v>0</v>
      </c>
      <c r="H21" s="29">
        <f>ROUND(SUM(F21:G21),0)</f>
        <v>0</v>
      </c>
      <c r="I21" s="29">
        <f t="shared" ref="I21:I23" si="4">F21*$I$17</f>
        <v>0</v>
      </c>
      <c r="J21" s="29">
        <f t="shared" ref="J21:J23" si="5">G21*$J$17</f>
        <v>0</v>
      </c>
      <c r="K21" s="29">
        <f>ROUND(SUM(I21:J21),0)</f>
        <v>0</v>
      </c>
      <c r="L21" s="29">
        <f>ROUND(K21+H21,0)</f>
        <v>0</v>
      </c>
    </row>
    <row r="22" spans="1:12" s="24" customFormat="1" x14ac:dyDescent="0.25">
      <c r="C22" s="27"/>
      <c r="D22" s="28">
        <f>C22*12</f>
        <v>0</v>
      </c>
      <c r="E22" s="29"/>
      <c r="F22" s="29">
        <f t="shared" si="2"/>
        <v>0</v>
      </c>
      <c r="G22" s="29">
        <f t="shared" si="3"/>
        <v>0</v>
      </c>
      <c r="H22" s="29">
        <f>ROUND(SUM(F22:G22),0)</f>
        <v>0</v>
      </c>
      <c r="I22" s="29">
        <f t="shared" si="4"/>
        <v>0</v>
      </c>
      <c r="J22" s="29">
        <f t="shared" si="5"/>
        <v>0</v>
      </c>
      <c r="K22" s="29">
        <f>ROUND(SUM(I22:J22),0)</f>
        <v>0</v>
      </c>
      <c r="L22" s="29">
        <f>ROUND(K22+H22,0)</f>
        <v>0</v>
      </c>
    </row>
    <row r="23" spans="1:12" s="24" customFormat="1" ht="14" x14ac:dyDescent="0.4">
      <c r="C23" s="27"/>
      <c r="D23" s="28">
        <f>C23*12</f>
        <v>0</v>
      </c>
      <c r="E23" s="29"/>
      <c r="F23" s="29">
        <f t="shared" si="2"/>
        <v>0</v>
      </c>
      <c r="G23" s="29">
        <f t="shared" si="3"/>
        <v>0</v>
      </c>
      <c r="H23" s="11">
        <f>ROUND(SUM(F23:G23),0)</f>
        <v>0</v>
      </c>
      <c r="I23" s="29">
        <f t="shared" si="4"/>
        <v>0</v>
      </c>
      <c r="J23" s="29">
        <f t="shared" si="5"/>
        <v>0</v>
      </c>
      <c r="K23" s="11">
        <f>ROUND(SUM(I23:J23),0)</f>
        <v>0</v>
      </c>
      <c r="L23" s="11">
        <f>ROUND(K23+H23,0)</f>
        <v>0</v>
      </c>
    </row>
    <row r="24" spans="1:12" s="24" customFormat="1" ht="13" x14ac:dyDescent="0.3">
      <c r="A24" s="4" t="s">
        <v>10</v>
      </c>
      <c r="E24" s="30"/>
      <c r="F24" s="30"/>
      <c r="G24" s="30"/>
      <c r="H24" s="16">
        <f>SUM(H20:H23)</f>
        <v>0</v>
      </c>
      <c r="I24" s="30"/>
      <c r="J24" s="30"/>
      <c r="K24" s="16">
        <f>SUM(K20:K23)</f>
        <v>0</v>
      </c>
      <c r="L24" s="16">
        <f>SUM(L20:L23)</f>
        <v>0</v>
      </c>
    </row>
    <row r="25" spans="1:12" s="24" customFormat="1" x14ac:dyDescent="0.25"/>
    <row r="26" spans="1:12" s="24" customFormat="1" ht="13" x14ac:dyDescent="0.3">
      <c r="A26" s="4" t="s">
        <v>34</v>
      </c>
      <c r="L26" s="4">
        <f>SUM(L15,L24)</f>
        <v>0</v>
      </c>
    </row>
    <row r="27" spans="1:12" s="24" customFormat="1" x14ac:dyDescent="0.25"/>
    <row r="28" spans="1:12" s="24" customFormat="1" x14ac:dyDescent="0.25"/>
    <row r="29" spans="1:12" s="24" customFormat="1" x14ac:dyDescent="0.25"/>
    <row r="30" spans="1:12" s="24" customFormat="1" x14ac:dyDescent="0.25"/>
    <row r="31" spans="1:12" s="24" customFormat="1" x14ac:dyDescent="0.25"/>
    <row r="32" spans="1:12" s="24" customFormat="1" x14ac:dyDescent="0.25"/>
    <row r="33" spans="1:12" s="24" customFormat="1" ht="16" x14ac:dyDescent="0.6">
      <c r="A33" s="6" t="s">
        <v>12</v>
      </c>
    </row>
    <row r="34" spans="1:12" s="24" customFormat="1" x14ac:dyDescent="0.25">
      <c r="A34" s="32" t="s">
        <v>13</v>
      </c>
      <c r="B34" s="32"/>
      <c r="L34" s="30">
        <v>0</v>
      </c>
    </row>
    <row r="35" spans="1:12" s="24" customFormat="1" x14ac:dyDescent="0.25">
      <c r="A35" s="32" t="s">
        <v>14</v>
      </c>
      <c r="B35" s="32"/>
      <c r="L35" s="30">
        <v>0</v>
      </c>
    </row>
    <row r="36" spans="1:12" s="24" customFormat="1" x14ac:dyDescent="0.25">
      <c r="A36" s="32" t="s">
        <v>15</v>
      </c>
      <c r="B36" s="32"/>
      <c r="L36" s="30">
        <v>0</v>
      </c>
    </row>
    <row r="37" spans="1:12" x14ac:dyDescent="0.25">
      <c r="A37" s="35" t="s">
        <v>16</v>
      </c>
      <c r="B37" s="35"/>
      <c r="C37" s="24"/>
      <c r="D37" s="24"/>
      <c r="E37" s="24"/>
      <c r="F37" s="24"/>
      <c r="G37" s="24"/>
      <c r="H37" s="24"/>
      <c r="I37" s="24"/>
      <c r="J37" s="24"/>
      <c r="K37" s="24"/>
      <c r="L37" s="30">
        <v>0</v>
      </c>
    </row>
    <row r="38" spans="1:12" x14ac:dyDescent="0.25">
      <c r="A38" s="35" t="s">
        <v>17</v>
      </c>
      <c r="B38" s="35"/>
      <c r="C38" s="24"/>
      <c r="D38" s="24"/>
      <c r="E38" s="24"/>
      <c r="F38" s="24"/>
      <c r="G38" s="24"/>
      <c r="H38" s="24"/>
      <c r="I38" s="24"/>
      <c r="J38" s="24"/>
      <c r="K38" s="24"/>
      <c r="L38" s="30">
        <v>0</v>
      </c>
    </row>
    <row r="39" spans="1:12" ht="14" x14ac:dyDescent="0.4">
      <c r="A39" s="32" t="s">
        <v>18</v>
      </c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15">
        <v>0</v>
      </c>
    </row>
    <row r="40" spans="1:12" ht="13" x14ac:dyDescent="0.3">
      <c r="A40" s="4" t="s">
        <v>10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6">
        <f>ROUND(SUM(L34:L39),0)</f>
        <v>0</v>
      </c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30"/>
    </row>
    <row r="42" spans="1:12" ht="16" x14ac:dyDescent="0.6">
      <c r="A42" s="6" t="s">
        <v>19</v>
      </c>
      <c r="B42" s="24"/>
      <c r="C42" s="24"/>
      <c r="D42" s="24"/>
      <c r="E42" s="24"/>
      <c r="F42" s="24"/>
      <c r="G42" s="24"/>
      <c r="H42" s="24"/>
      <c r="I42" s="30"/>
      <c r="J42" s="24"/>
      <c r="K42" s="24"/>
      <c r="L42" s="30"/>
    </row>
    <row r="43" spans="1:12" x14ac:dyDescent="0.25">
      <c r="A43" s="34" t="s">
        <v>45</v>
      </c>
      <c r="B43" s="24"/>
      <c r="C43" s="24"/>
      <c r="D43" s="24"/>
      <c r="E43" s="24"/>
      <c r="F43" s="24"/>
      <c r="G43" s="24"/>
      <c r="H43" s="24"/>
      <c r="J43" s="24"/>
      <c r="K43" s="24"/>
      <c r="L43" s="30">
        <f>'CHOA Consortium'!L28</f>
        <v>0</v>
      </c>
    </row>
    <row r="44" spans="1:12" x14ac:dyDescent="0.25">
      <c r="A44" s="34" t="s">
        <v>44</v>
      </c>
      <c r="B44" s="24"/>
      <c r="C44" s="24"/>
      <c r="D44" s="24"/>
      <c r="E44" s="24"/>
      <c r="F44" s="24"/>
      <c r="G44" s="24"/>
      <c r="H44" s="24"/>
      <c r="J44" s="24"/>
      <c r="K44" s="24"/>
      <c r="L44" s="30">
        <f>'GT Consortium'!I27</f>
        <v>0</v>
      </c>
    </row>
    <row r="45" spans="1:12" ht="14" x14ac:dyDescent="0.4">
      <c r="A45" s="34" t="s">
        <v>46</v>
      </c>
      <c r="B45" s="24"/>
      <c r="C45" s="24"/>
      <c r="D45" s="24"/>
      <c r="E45" s="24"/>
      <c r="F45" s="24"/>
      <c r="G45" s="24"/>
      <c r="H45" s="24"/>
      <c r="L45" s="15">
        <f>'Consortium #3'!L28</f>
        <v>0</v>
      </c>
    </row>
    <row r="46" spans="1:12" ht="13" x14ac:dyDescent="0.3">
      <c r="A46" s="4" t="s">
        <v>10</v>
      </c>
      <c r="B46" s="24"/>
      <c r="C46" s="24"/>
      <c r="D46" s="24"/>
      <c r="E46" s="24"/>
      <c r="F46" s="24"/>
      <c r="G46" s="24"/>
      <c r="H46" s="24"/>
      <c r="L46" s="16">
        <f>ROUND(SUM(L43:L45),0)</f>
        <v>0</v>
      </c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</row>
    <row r="48" spans="1:12" ht="13" x14ac:dyDescent="0.3">
      <c r="A48" s="4" t="s">
        <v>20</v>
      </c>
      <c r="B48" s="24"/>
      <c r="C48" s="24"/>
      <c r="D48" s="24"/>
      <c r="E48" s="24"/>
      <c r="F48" s="24"/>
      <c r="G48" s="24"/>
      <c r="H48" s="24"/>
      <c r="I48" s="24"/>
      <c r="L48" s="16">
        <f>SUM(L26,L40,L46)</f>
        <v>0</v>
      </c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  <row r="51" spans="1:9" ht="13" x14ac:dyDescent="0.3">
      <c r="A51" s="33" t="s">
        <v>43</v>
      </c>
    </row>
  </sheetData>
  <mergeCells count="4">
    <mergeCell ref="A38:B38"/>
    <mergeCell ref="A8:B8"/>
    <mergeCell ref="A17:B17"/>
    <mergeCell ref="A37:B37"/>
  </mergeCells>
  <pageMargins left="0.25" right="0.25" top="0.5" bottom="0.5" header="0.3" footer="0.3"/>
  <pageSetup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Normal="100" workbookViewId="0">
      <selection activeCell="B11" sqref="B11"/>
    </sheetView>
  </sheetViews>
  <sheetFormatPr defaultColWidth="9.08984375" defaultRowHeight="12.5" x14ac:dyDescent="0.25"/>
  <cols>
    <col min="1" max="1" width="21.36328125" style="33" customWidth="1"/>
    <col min="2" max="2" width="21.54296875" style="33" bestFit="1" customWidth="1"/>
    <col min="3" max="3" width="9.453125" style="33" bestFit="1" customWidth="1"/>
    <col min="4" max="4" width="8.54296875" style="33" bestFit="1" customWidth="1"/>
    <col min="5" max="5" width="12.36328125" style="33" bestFit="1" customWidth="1"/>
    <col min="6" max="7" width="9" style="33" bestFit="1" customWidth="1"/>
    <col min="8" max="8" width="12.54296875" style="33" bestFit="1" customWidth="1"/>
    <col min="9" max="10" width="9" style="33" bestFit="1" customWidth="1"/>
    <col min="11" max="11" width="12.90625" style="33" bestFit="1" customWidth="1"/>
    <col min="12" max="12" width="6.90625" style="33" bestFit="1" customWidth="1"/>
    <col min="13" max="16384" width="9.08984375" style="33"/>
  </cols>
  <sheetData>
    <row r="1" spans="1:12" s="24" customFormat="1" ht="13" x14ac:dyDescent="0.3">
      <c r="A1" s="13" t="s">
        <v>38</v>
      </c>
      <c r="B1" s="32"/>
      <c r="C1" s="32"/>
    </row>
    <row r="2" spans="1:12" s="24" customFormat="1" ht="13" x14ac:dyDescent="0.3">
      <c r="A2" s="4" t="s">
        <v>25</v>
      </c>
    </row>
    <row r="3" spans="1:12" s="24" customFormat="1" x14ac:dyDescent="0.25"/>
    <row r="4" spans="1:12" s="24" customFormat="1" ht="13" x14ac:dyDescent="0.3">
      <c r="A4" s="4" t="s">
        <v>11</v>
      </c>
    </row>
    <row r="5" spans="1:12" s="24" customFormat="1" ht="13" x14ac:dyDescent="0.3">
      <c r="A5" s="4" t="s">
        <v>21</v>
      </c>
    </row>
    <row r="6" spans="1:12" s="24" customFormat="1" ht="13" x14ac:dyDescent="0.3">
      <c r="A6" s="4" t="s">
        <v>28</v>
      </c>
    </row>
    <row r="7" spans="1:12" s="24" customFormat="1" x14ac:dyDescent="0.25"/>
    <row r="8" spans="1:12" s="24" customFormat="1" ht="13" x14ac:dyDescent="0.3">
      <c r="A8" s="36" t="s">
        <v>30</v>
      </c>
      <c r="B8" s="36"/>
      <c r="G8" s="25" t="s">
        <v>24</v>
      </c>
      <c r="I8" s="21">
        <v>0.25</v>
      </c>
      <c r="J8" s="21">
        <v>0.25</v>
      </c>
      <c r="K8" s="31"/>
    </row>
    <row r="9" spans="1:12" s="24" customFormat="1" ht="39" x14ac:dyDescent="0.3">
      <c r="E9" s="1"/>
      <c r="F9" s="5" t="s">
        <v>36</v>
      </c>
      <c r="G9" s="5" t="s">
        <v>37</v>
      </c>
      <c r="I9" s="5" t="s">
        <v>36</v>
      </c>
      <c r="J9" s="5" t="s">
        <v>37</v>
      </c>
    </row>
    <row r="10" spans="1:12" s="6" customFormat="1" ht="16" x14ac:dyDescent="0.6">
      <c r="A10" s="6" t="s">
        <v>0</v>
      </c>
      <c r="B10" s="6" t="s">
        <v>1</v>
      </c>
      <c r="C10" s="6" t="s">
        <v>3</v>
      </c>
      <c r="D10" s="6" t="s">
        <v>2</v>
      </c>
      <c r="E10" s="6" t="s">
        <v>4</v>
      </c>
      <c r="F10" s="6" t="s">
        <v>5</v>
      </c>
      <c r="G10" s="6" t="s">
        <v>5</v>
      </c>
      <c r="H10" s="6" t="s">
        <v>6</v>
      </c>
      <c r="I10" s="6" t="s">
        <v>7</v>
      </c>
      <c r="J10" s="6" t="s">
        <v>7</v>
      </c>
      <c r="K10" s="6" t="s">
        <v>8</v>
      </c>
      <c r="L10" s="6" t="s">
        <v>9</v>
      </c>
    </row>
    <row r="11" spans="1:12" s="24" customFormat="1" x14ac:dyDescent="0.25">
      <c r="C11" s="27"/>
      <c r="D11" s="24">
        <f>C11*12</f>
        <v>0</v>
      </c>
      <c r="E11" s="29"/>
      <c r="F11" s="29">
        <f>E11*C11/12*5</f>
        <v>0</v>
      </c>
      <c r="G11" s="29">
        <f>E11*C11/12*7*1.03</f>
        <v>0</v>
      </c>
      <c r="H11" s="29">
        <f>ROUND(SUM(F11:G11),0)</f>
        <v>0</v>
      </c>
      <c r="I11" s="29">
        <f>F11*$I$8</f>
        <v>0</v>
      </c>
      <c r="J11" s="29">
        <f>G11*$J$8</f>
        <v>0</v>
      </c>
      <c r="K11" s="29">
        <f>ROUND(SUM(I11:J11),0)</f>
        <v>0</v>
      </c>
      <c r="L11" s="29">
        <f>ROUND(K11+H11,0)</f>
        <v>0</v>
      </c>
    </row>
    <row r="12" spans="1:12" s="24" customFormat="1" x14ac:dyDescent="0.25">
      <c r="C12" s="27"/>
      <c r="D12" s="24">
        <f>C12*12</f>
        <v>0</v>
      </c>
      <c r="E12" s="29"/>
      <c r="F12" s="29">
        <f>E12*C12/12*5</f>
        <v>0</v>
      </c>
      <c r="G12" s="29">
        <f>E12*C12/12*7*1.03</f>
        <v>0</v>
      </c>
      <c r="H12" s="29">
        <f>ROUND(SUM(F12:G12),0)</f>
        <v>0</v>
      </c>
      <c r="I12" s="29">
        <f>F12*$I$8</f>
        <v>0</v>
      </c>
      <c r="J12" s="29">
        <f>G12*$J$8</f>
        <v>0</v>
      </c>
      <c r="K12" s="29">
        <f>ROUND(SUM(I12:J12),0)</f>
        <v>0</v>
      </c>
      <c r="L12" s="29">
        <f>ROUND(K12+H12,0)</f>
        <v>0</v>
      </c>
    </row>
    <row r="13" spans="1:12" s="24" customFormat="1" x14ac:dyDescent="0.25">
      <c r="C13" s="27"/>
      <c r="D13" s="24">
        <f>C13*12</f>
        <v>0</v>
      </c>
      <c r="E13" s="29"/>
      <c r="F13" s="29">
        <f>E13*C13/12*5</f>
        <v>0</v>
      </c>
      <c r="G13" s="29">
        <f>E13*C13/12*7*1.03</f>
        <v>0</v>
      </c>
      <c r="H13" s="29">
        <f>ROUND(SUM(F13:G13),0)</f>
        <v>0</v>
      </c>
      <c r="I13" s="29">
        <f>F13*$I$8</f>
        <v>0</v>
      </c>
      <c r="J13" s="29">
        <f>G13*$J$8</f>
        <v>0</v>
      </c>
      <c r="K13" s="29">
        <f>ROUND(SUM(I13:J13),0)</f>
        <v>0</v>
      </c>
      <c r="L13" s="29">
        <f>ROUND(K13+H13,0)</f>
        <v>0</v>
      </c>
    </row>
    <row r="14" spans="1:12" s="24" customFormat="1" ht="14" x14ac:dyDescent="0.4">
      <c r="C14" s="27"/>
      <c r="D14" s="24">
        <f>C14*12</f>
        <v>0</v>
      </c>
      <c r="E14" s="29"/>
      <c r="F14" s="29">
        <f>E14*C14/12*5</f>
        <v>0</v>
      </c>
      <c r="G14" s="29">
        <f>E14*C14/12*7*1.03</f>
        <v>0</v>
      </c>
      <c r="H14" s="11">
        <f>ROUND(SUM(F14:G14),0)</f>
        <v>0</v>
      </c>
      <c r="I14" s="29">
        <f>F14*$I$8</f>
        <v>0</v>
      </c>
      <c r="J14" s="29">
        <f>G14*$J$8</f>
        <v>0</v>
      </c>
      <c r="K14" s="11">
        <f>ROUND(SUM(I14:J14),0)</f>
        <v>0</v>
      </c>
      <c r="L14" s="11">
        <f>ROUND(K14+H14,0)</f>
        <v>0</v>
      </c>
    </row>
    <row r="15" spans="1:12" s="24" customFormat="1" ht="13" x14ac:dyDescent="0.3">
      <c r="A15" s="4" t="s">
        <v>10</v>
      </c>
      <c r="E15" s="30"/>
      <c r="F15" s="30"/>
      <c r="G15" s="30"/>
      <c r="H15" s="16">
        <f>SUM(H11:H14)</f>
        <v>0</v>
      </c>
      <c r="I15" s="30"/>
      <c r="J15" s="30"/>
      <c r="K15" s="16">
        <f>SUM(K11:K14)</f>
        <v>0</v>
      </c>
      <c r="L15" s="16">
        <f>SUM(L11:L14)</f>
        <v>0</v>
      </c>
    </row>
    <row r="16" spans="1:12" s="24" customFormat="1" x14ac:dyDescent="0.25"/>
    <row r="17" spans="1:12" s="24" customFormat="1" x14ac:dyDescent="0.25"/>
    <row r="18" spans="1:12" s="24" customFormat="1" ht="16" x14ac:dyDescent="0.6">
      <c r="A18" s="6" t="s">
        <v>12</v>
      </c>
    </row>
    <row r="19" spans="1:12" s="24" customFormat="1" x14ac:dyDescent="0.25">
      <c r="A19" s="32" t="s">
        <v>13</v>
      </c>
      <c r="B19" s="32"/>
      <c r="L19" s="30">
        <v>0</v>
      </c>
    </row>
    <row r="20" spans="1:12" s="24" customFormat="1" x14ac:dyDescent="0.25">
      <c r="A20" s="32" t="s">
        <v>14</v>
      </c>
      <c r="B20" s="32"/>
      <c r="L20" s="30">
        <v>0</v>
      </c>
    </row>
    <row r="21" spans="1:12" s="24" customFormat="1" x14ac:dyDescent="0.25">
      <c r="A21" s="32" t="s">
        <v>15</v>
      </c>
      <c r="B21" s="32"/>
      <c r="L21" s="30">
        <v>0</v>
      </c>
    </row>
    <row r="22" spans="1:12" s="24" customFormat="1" x14ac:dyDescent="0.25">
      <c r="A22" s="35" t="s">
        <v>16</v>
      </c>
      <c r="B22" s="35"/>
      <c r="L22" s="30">
        <v>0</v>
      </c>
    </row>
    <row r="23" spans="1:12" s="24" customFormat="1" x14ac:dyDescent="0.25">
      <c r="A23" s="35" t="s">
        <v>17</v>
      </c>
      <c r="B23" s="35"/>
      <c r="L23" s="30">
        <v>0</v>
      </c>
    </row>
    <row r="24" spans="1:12" s="24" customFormat="1" ht="14" x14ac:dyDescent="0.4">
      <c r="A24" s="32" t="s">
        <v>18</v>
      </c>
      <c r="B24" s="32"/>
      <c r="L24" s="15">
        <v>0</v>
      </c>
    </row>
    <row r="25" spans="1:12" s="24" customFormat="1" ht="13" x14ac:dyDescent="0.3">
      <c r="A25" s="4" t="s">
        <v>10</v>
      </c>
      <c r="L25" s="16">
        <f>ROUND(SUM(L19:L24),0)</f>
        <v>0</v>
      </c>
    </row>
    <row r="26" spans="1:12" s="24" customFormat="1" x14ac:dyDescent="0.25">
      <c r="L26" s="30"/>
    </row>
    <row r="27" spans="1:12" s="24" customFormat="1" x14ac:dyDescent="0.25">
      <c r="L27" s="30"/>
    </row>
    <row r="28" spans="1:12" s="24" customFormat="1" ht="13" x14ac:dyDescent="0.3">
      <c r="A28" s="4" t="s">
        <v>20</v>
      </c>
      <c r="L28" s="16">
        <f>SUM(L15,L25)</f>
        <v>0</v>
      </c>
    </row>
    <row r="29" spans="1:12" s="24" customFormat="1" x14ac:dyDescent="0.25"/>
    <row r="31" spans="1:12" ht="13" x14ac:dyDescent="0.3">
      <c r="A31" s="33" t="s">
        <v>43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activeCell="B11" sqref="B11"/>
    </sheetView>
  </sheetViews>
  <sheetFormatPr defaultColWidth="9.08984375" defaultRowHeight="12.5" x14ac:dyDescent="0.25"/>
  <cols>
    <col min="1" max="1" width="25.453125" style="17" customWidth="1"/>
    <col min="2" max="2" width="21.54296875" style="17" bestFit="1" customWidth="1"/>
    <col min="3" max="3" width="9.453125" style="17" bestFit="1" customWidth="1"/>
    <col min="4" max="4" width="8.54296875" style="17" bestFit="1" customWidth="1"/>
    <col min="5" max="5" width="12.36328125" style="17" bestFit="1" customWidth="1"/>
    <col min="6" max="6" width="9" style="17" bestFit="1" customWidth="1"/>
    <col min="7" max="7" width="9.90625" style="17" bestFit="1" customWidth="1"/>
    <col min="8" max="8" width="9" style="17" customWidth="1"/>
    <col min="9" max="9" width="6.90625" style="17" bestFit="1" customWidth="1"/>
    <col min="10" max="16384" width="9.08984375" style="17"/>
  </cols>
  <sheetData>
    <row r="1" spans="1:9" s="3" customFormat="1" ht="13" x14ac:dyDescent="0.3">
      <c r="A1" s="13" t="s">
        <v>29</v>
      </c>
      <c r="B1" s="2"/>
      <c r="C1" s="2"/>
    </row>
    <row r="2" spans="1:9" s="3" customFormat="1" ht="13" x14ac:dyDescent="0.3">
      <c r="A2" s="4" t="s">
        <v>26</v>
      </c>
    </row>
    <row r="3" spans="1:9" s="3" customFormat="1" x14ac:dyDescent="0.25"/>
    <row r="4" spans="1:9" s="3" customFormat="1" ht="13" x14ac:dyDescent="0.3">
      <c r="A4" s="4" t="s">
        <v>11</v>
      </c>
    </row>
    <row r="5" spans="1:9" s="3" customFormat="1" ht="13" x14ac:dyDescent="0.3">
      <c r="A5" s="4" t="s">
        <v>21</v>
      </c>
    </row>
    <row r="6" spans="1:9" s="3" customFormat="1" ht="13" x14ac:dyDescent="0.3">
      <c r="A6" s="4" t="s">
        <v>28</v>
      </c>
    </row>
    <row r="7" spans="1:9" s="3" customFormat="1" x14ac:dyDescent="0.25"/>
    <row r="8" spans="1:9" s="3" customFormat="1" ht="26" x14ac:dyDescent="0.3">
      <c r="A8" s="36" t="s">
        <v>30</v>
      </c>
      <c r="B8" s="36"/>
      <c r="G8" s="20" t="s">
        <v>47</v>
      </c>
      <c r="H8" s="20" t="s">
        <v>22</v>
      </c>
    </row>
    <row r="9" spans="1:9" s="3" customFormat="1" ht="13" x14ac:dyDescent="0.3">
      <c r="E9" s="1"/>
      <c r="F9" s="5"/>
      <c r="G9" s="21">
        <v>0.31900000000000001</v>
      </c>
      <c r="H9" s="22">
        <v>1557</v>
      </c>
    </row>
    <row r="10" spans="1:9" s="6" customFormat="1" ht="16" x14ac:dyDescent="0.6">
      <c r="A10" s="6" t="s">
        <v>0</v>
      </c>
      <c r="B10" s="6" t="s">
        <v>1</v>
      </c>
      <c r="C10" s="6" t="s">
        <v>3</v>
      </c>
      <c r="D10" s="6" t="s">
        <v>2</v>
      </c>
      <c r="E10" s="6" t="s">
        <v>4</v>
      </c>
      <c r="F10" s="6" t="s">
        <v>5</v>
      </c>
      <c r="G10" s="6" t="s">
        <v>7</v>
      </c>
      <c r="H10" s="6" t="s">
        <v>23</v>
      </c>
      <c r="I10" s="6" t="s">
        <v>9</v>
      </c>
    </row>
    <row r="11" spans="1:9" s="3" customFormat="1" x14ac:dyDescent="0.25">
      <c r="C11" s="8"/>
      <c r="D11" s="18">
        <f>C11*12</f>
        <v>0</v>
      </c>
      <c r="E11" s="19"/>
      <c r="F11" s="9">
        <f>E11*C11</f>
        <v>0</v>
      </c>
      <c r="G11" s="9">
        <f>F11*$G$9</f>
        <v>0</v>
      </c>
      <c r="H11" s="9"/>
      <c r="I11" s="9">
        <f>ROUND(F11+G11+H11,0)</f>
        <v>0</v>
      </c>
    </row>
    <row r="12" spans="1:9" s="3" customFormat="1" x14ac:dyDescent="0.25">
      <c r="C12" s="8"/>
      <c r="D12" s="18">
        <f>C12*12</f>
        <v>0</v>
      </c>
      <c r="E12" s="19"/>
      <c r="F12" s="9">
        <f>E12*C12</f>
        <v>0</v>
      </c>
      <c r="G12" s="9">
        <f>F12*$G$9</f>
        <v>0</v>
      </c>
      <c r="H12" s="9"/>
      <c r="I12" s="9">
        <f t="shared" ref="I12:I13" si="0">ROUND(F12+G12+H12,0)</f>
        <v>0</v>
      </c>
    </row>
    <row r="13" spans="1:9" s="3" customFormat="1" x14ac:dyDescent="0.25">
      <c r="C13" s="8"/>
      <c r="D13" s="18">
        <f>C13*12</f>
        <v>0</v>
      </c>
      <c r="E13" s="19"/>
      <c r="F13" s="9">
        <f>E13*C13</f>
        <v>0</v>
      </c>
      <c r="G13" s="9">
        <f>F13*$G$9</f>
        <v>0</v>
      </c>
      <c r="H13" s="9"/>
      <c r="I13" s="9">
        <f t="shared" si="0"/>
        <v>0</v>
      </c>
    </row>
    <row r="14" spans="1:9" s="3" customFormat="1" ht="39" x14ac:dyDescent="0.4">
      <c r="B14" s="23" t="s">
        <v>48</v>
      </c>
      <c r="C14" s="8"/>
      <c r="D14" s="18">
        <f t="shared" ref="D14" si="1">C14*12</f>
        <v>0</v>
      </c>
      <c r="E14" s="19"/>
      <c r="F14" s="11">
        <f>E14*C14</f>
        <v>0</v>
      </c>
      <c r="G14" s="11">
        <f>F14*2.6%</f>
        <v>0</v>
      </c>
      <c r="H14" s="11">
        <f>$H$9*D14</f>
        <v>0</v>
      </c>
      <c r="I14" s="11">
        <f>ROUND(F14+G14+H14,0)</f>
        <v>0</v>
      </c>
    </row>
    <row r="15" spans="1:9" s="3" customFormat="1" ht="13" x14ac:dyDescent="0.3">
      <c r="A15" s="4" t="s">
        <v>10</v>
      </c>
      <c r="F15" s="12">
        <f>SUM(F11:F14)</f>
        <v>0</v>
      </c>
      <c r="G15" s="12">
        <f>SUM(G11:G14)</f>
        <v>0</v>
      </c>
      <c r="H15" s="12">
        <f>SUM(H11:H14)</f>
        <v>0</v>
      </c>
      <c r="I15" s="12">
        <f>SUM(I11:I14)</f>
        <v>0</v>
      </c>
    </row>
    <row r="16" spans="1:9" s="3" customFormat="1" x14ac:dyDescent="0.25"/>
    <row r="17" spans="1:9" s="3" customFormat="1" ht="16" x14ac:dyDescent="0.6">
      <c r="A17" s="6" t="s">
        <v>12</v>
      </c>
    </row>
    <row r="18" spans="1:9" s="3" customFormat="1" x14ac:dyDescent="0.25">
      <c r="A18" s="2" t="s">
        <v>13</v>
      </c>
      <c r="B18" s="2"/>
      <c r="I18" s="14">
        <v>0</v>
      </c>
    </row>
    <row r="19" spans="1:9" s="3" customFormat="1" x14ac:dyDescent="0.25">
      <c r="A19" s="2" t="s">
        <v>14</v>
      </c>
      <c r="B19" s="2"/>
      <c r="I19" s="14">
        <v>0</v>
      </c>
    </row>
    <row r="20" spans="1:9" s="3" customFormat="1" x14ac:dyDescent="0.25">
      <c r="A20" s="2" t="s">
        <v>15</v>
      </c>
      <c r="B20" s="2"/>
      <c r="I20" s="14">
        <v>0</v>
      </c>
    </row>
    <row r="21" spans="1:9" s="3" customFormat="1" x14ac:dyDescent="0.25">
      <c r="A21" s="37" t="s">
        <v>16</v>
      </c>
      <c r="B21" s="37"/>
      <c r="I21" s="14">
        <v>0</v>
      </c>
    </row>
    <row r="22" spans="1:9" s="3" customFormat="1" x14ac:dyDescent="0.25">
      <c r="A22" s="37" t="s">
        <v>17</v>
      </c>
      <c r="B22" s="37"/>
      <c r="I22" s="14">
        <v>0</v>
      </c>
    </row>
    <row r="23" spans="1:9" s="3" customFormat="1" ht="14" x14ac:dyDescent="0.4">
      <c r="A23" s="2" t="s">
        <v>18</v>
      </c>
      <c r="B23" s="2"/>
      <c r="I23" s="15">
        <v>0</v>
      </c>
    </row>
    <row r="24" spans="1:9" s="3" customFormat="1" ht="13" x14ac:dyDescent="0.3">
      <c r="A24" s="4" t="s">
        <v>10</v>
      </c>
      <c r="I24" s="16">
        <f>ROUND(SUM(I18:I23),0)</f>
        <v>0</v>
      </c>
    </row>
    <row r="25" spans="1:9" s="3" customFormat="1" x14ac:dyDescent="0.25">
      <c r="I25" s="14"/>
    </row>
    <row r="26" spans="1:9" s="3" customFormat="1" x14ac:dyDescent="0.25">
      <c r="I26" s="14"/>
    </row>
    <row r="27" spans="1:9" s="3" customFormat="1" ht="13" x14ac:dyDescent="0.3">
      <c r="A27" s="4" t="s">
        <v>20</v>
      </c>
      <c r="I27" s="16">
        <f>ROUND(SUM(I15,I24),0)</f>
        <v>0</v>
      </c>
    </row>
    <row r="28" spans="1:9" s="3" customFormat="1" x14ac:dyDescent="0.25"/>
    <row r="30" spans="1:9" ht="13" x14ac:dyDescent="0.3">
      <c r="A30" s="33" t="s">
        <v>43</v>
      </c>
    </row>
  </sheetData>
  <mergeCells count="3">
    <mergeCell ref="A8:B8"/>
    <mergeCell ref="A21:B21"/>
    <mergeCell ref="A22:B2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zoomScaleNormal="100" workbookViewId="0">
      <selection activeCell="B6" sqref="B6"/>
    </sheetView>
  </sheetViews>
  <sheetFormatPr defaultColWidth="9.36328125" defaultRowHeight="12.5" x14ac:dyDescent="0.25"/>
  <cols>
    <col min="1" max="1" width="25" style="33" customWidth="1"/>
    <col min="2" max="2" width="21.54296875" style="33" bestFit="1" customWidth="1"/>
    <col min="3" max="3" width="9.453125" style="33" bestFit="1" customWidth="1"/>
    <col min="4" max="4" width="8.54296875" style="33" bestFit="1" customWidth="1"/>
    <col min="5" max="5" width="12.36328125" style="33" bestFit="1" customWidth="1"/>
    <col min="6" max="7" width="9.54296875" style="33" bestFit="1" customWidth="1"/>
    <col min="8" max="8" width="12.54296875" style="33" bestFit="1" customWidth="1"/>
    <col min="9" max="10" width="9.54296875" style="33" bestFit="1" customWidth="1"/>
    <col min="11" max="11" width="12.90625" style="33" bestFit="1" customWidth="1"/>
    <col min="12" max="12" width="6.90625" style="33" bestFit="1" customWidth="1"/>
    <col min="13" max="16384" width="9.36328125" style="33"/>
  </cols>
  <sheetData>
    <row r="1" spans="1:12" s="24" customFormat="1" ht="13" x14ac:dyDescent="0.3">
      <c r="A1" s="13" t="s">
        <v>38</v>
      </c>
      <c r="B1" s="32"/>
      <c r="C1" s="32"/>
    </row>
    <row r="2" spans="1:12" s="24" customFormat="1" ht="13" x14ac:dyDescent="0.3">
      <c r="A2" s="4" t="s">
        <v>27</v>
      </c>
    </row>
    <row r="3" spans="1:12" s="24" customFormat="1" x14ac:dyDescent="0.25"/>
    <row r="4" spans="1:12" s="24" customFormat="1" ht="13" x14ac:dyDescent="0.3">
      <c r="A4" s="4" t="s">
        <v>11</v>
      </c>
    </row>
    <row r="5" spans="1:12" s="24" customFormat="1" ht="13" x14ac:dyDescent="0.3">
      <c r="A5" s="4" t="s">
        <v>21</v>
      </c>
    </row>
    <row r="6" spans="1:12" s="24" customFormat="1" ht="13" x14ac:dyDescent="0.3">
      <c r="A6" s="4" t="s">
        <v>28</v>
      </c>
    </row>
    <row r="7" spans="1:12" s="24" customFormat="1" x14ac:dyDescent="0.25"/>
    <row r="8" spans="1:12" s="24" customFormat="1" ht="13" x14ac:dyDescent="0.3">
      <c r="A8" s="36" t="s">
        <v>30</v>
      </c>
      <c r="B8" s="36"/>
      <c r="G8" s="25" t="s">
        <v>24</v>
      </c>
      <c r="I8" s="21">
        <v>0.27250000000000002</v>
      </c>
      <c r="J8" s="21">
        <v>0.27500000000000002</v>
      </c>
    </row>
    <row r="9" spans="1:12" s="24" customFormat="1" ht="45" customHeight="1" x14ac:dyDescent="0.3">
      <c r="E9" s="1"/>
      <c r="F9" s="5" t="s">
        <v>39</v>
      </c>
      <c r="G9" s="5" t="s">
        <v>40</v>
      </c>
      <c r="I9" s="5" t="s">
        <v>41</v>
      </c>
      <c r="J9" s="5" t="s">
        <v>41</v>
      </c>
    </row>
    <row r="10" spans="1:12" s="6" customFormat="1" ht="16" x14ac:dyDescent="0.6">
      <c r="A10" s="6" t="s">
        <v>0</v>
      </c>
      <c r="B10" s="6" t="s">
        <v>1</v>
      </c>
      <c r="C10" s="6" t="s">
        <v>3</v>
      </c>
      <c r="D10" s="6" t="s">
        <v>2</v>
      </c>
      <c r="E10" s="6" t="s">
        <v>4</v>
      </c>
      <c r="F10" s="6" t="s">
        <v>5</v>
      </c>
      <c r="G10" s="6" t="s">
        <v>5</v>
      </c>
      <c r="H10" s="6" t="s">
        <v>6</v>
      </c>
      <c r="I10" s="6" t="s">
        <v>7</v>
      </c>
      <c r="J10" s="6" t="s">
        <v>7</v>
      </c>
      <c r="K10" s="6" t="s">
        <v>8</v>
      </c>
      <c r="L10" s="6" t="s">
        <v>9</v>
      </c>
    </row>
    <row r="11" spans="1:12" s="24" customFormat="1" x14ac:dyDescent="0.25">
      <c r="C11" s="27"/>
      <c r="D11" s="24">
        <f>C11*12</f>
        <v>0</v>
      </c>
      <c r="E11" s="30"/>
      <c r="F11" s="30">
        <f>E11*C11/12*3</f>
        <v>0</v>
      </c>
      <c r="G11" s="30">
        <f>E11*C11/12*9*1.03</f>
        <v>0</v>
      </c>
      <c r="H11" s="30">
        <f>ROUND(SUM(F11:G11),0)</f>
        <v>0</v>
      </c>
      <c r="I11" s="30">
        <f>F11*$I$8</f>
        <v>0</v>
      </c>
      <c r="J11" s="30">
        <f>G11*$J$8</f>
        <v>0</v>
      </c>
      <c r="K11" s="30">
        <f>ROUND(SUM(I11:J11),0)</f>
        <v>0</v>
      </c>
      <c r="L11" s="30">
        <f>ROUND(K11+H11,0)</f>
        <v>0</v>
      </c>
    </row>
    <row r="12" spans="1:12" s="24" customFormat="1" x14ac:dyDescent="0.25">
      <c r="C12" s="27"/>
      <c r="D12" s="24">
        <f>C12*12</f>
        <v>0</v>
      </c>
      <c r="E12" s="30"/>
      <c r="F12" s="30">
        <f>E12*C12/12*3</f>
        <v>0</v>
      </c>
      <c r="G12" s="30">
        <f>E12*C12/12*9*1.03</f>
        <v>0</v>
      </c>
      <c r="H12" s="30">
        <f>ROUND(SUM(F12:G12),0)</f>
        <v>0</v>
      </c>
      <c r="I12" s="30">
        <f>F12*$I$8</f>
        <v>0</v>
      </c>
      <c r="J12" s="30">
        <f>G12*$J$8</f>
        <v>0</v>
      </c>
      <c r="K12" s="30">
        <f>ROUND(SUM(I12:J12),0)</f>
        <v>0</v>
      </c>
      <c r="L12" s="30">
        <f>ROUND(K12+H12,0)</f>
        <v>0</v>
      </c>
    </row>
    <row r="13" spans="1:12" s="24" customFormat="1" x14ac:dyDescent="0.25">
      <c r="C13" s="27"/>
      <c r="D13" s="24">
        <f>C13*12</f>
        <v>0</v>
      </c>
      <c r="E13" s="30"/>
      <c r="F13" s="30">
        <f>E13*C13/12*3</f>
        <v>0</v>
      </c>
      <c r="G13" s="30">
        <f>E13*C13/12*9*1.03</f>
        <v>0</v>
      </c>
      <c r="H13" s="30">
        <f>ROUND(SUM(F13:G13),0)</f>
        <v>0</v>
      </c>
      <c r="I13" s="30">
        <f>F13*$I$8</f>
        <v>0</v>
      </c>
      <c r="J13" s="30">
        <f>G13*$J$8</f>
        <v>0</v>
      </c>
      <c r="K13" s="30">
        <f>ROUND(SUM(I13:J13),0)</f>
        <v>0</v>
      </c>
      <c r="L13" s="30">
        <f>ROUND(K13+H13,0)</f>
        <v>0</v>
      </c>
    </row>
    <row r="14" spans="1:12" s="24" customFormat="1" ht="14" x14ac:dyDescent="0.4">
      <c r="C14" s="27"/>
      <c r="D14" s="24">
        <f>C14*12</f>
        <v>0</v>
      </c>
      <c r="E14" s="30"/>
      <c r="F14" s="30">
        <f>E14*C14/12*3</f>
        <v>0</v>
      </c>
      <c r="G14" s="30">
        <f>E14*C14/12*9*1.03</f>
        <v>0</v>
      </c>
      <c r="H14" s="15">
        <f>ROUND(SUM(F14:G14),0)</f>
        <v>0</v>
      </c>
      <c r="I14" s="30">
        <f>F14*$I$8</f>
        <v>0</v>
      </c>
      <c r="J14" s="30">
        <f>G14*$J$8</f>
        <v>0</v>
      </c>
      <c r="K14" s="15">
        <f>ROUND(SUM(I14:J14),0)</f>
        <v>0</v>
      </c>
      <c r="L14" s="15">
        <f>ROUND(K14+H14,0)</f>
        <v>0</v>
      </c>
    </row>
    <row r="15" spans="1:12" s="24" customFormat="1" ht="13" x14ac:dyDescent="0.3">
      <c r="A15" s="4" t="s">
        <v>10</v>
      </c>
      <c r="E15" s="30"/>
      <c r="F15" s="30"/>
      <c r="G15" s="30"/>
      <c r="H15" s="16">
        <f>SUM(H11:H14)</f>
        <v>0</v>
      </c>
      <c r="I15" s="30"/>
      <c r="J15" s="30"/>
      <c r="K15" s="16">
        <f>SUM(K11:K14)</f>
        <v>0</v>
      </c>
      <c r="L15" s="16">
        <f>SUM(L11:L14)</f>
        <v>0</v>
      </c>
    </row>
    <row r="16" spans="1:12" s="24" customFormat="1" x14ac:dyDescent="0.25"/>
    <row r="17" spans="1:12" s="24" customFormat="1" x14ac:dyDescent="0.25"/>
    <row r="18" spans="1:12" s="24" customFormat="1" ht="16" x14ac:dyDescent="0.6">
      <c r="A18" s="6" t="s">
        <v>12</v>
      </c>
    </row>
    <row r="19" spans="1:12" s="24" customFormat="1" x14ac:dyDescent="0.25">
      <c r="A19" s="32" t="s">
        <v>13</v>
      </c>
      <c r="B19" s="32"/>
      <c r="L19" s="30">
        <v>0</v>
      </c>
    </row>
    <row r="20" spans="1:12" s="24" customFormat="1" x14ac:dyDescent="0.25">
      <c r="A20" s="32" t="s">
        <v>14</v>
      </c>
      <c r="B20" s="32"/>
      <c r="L20" s="30">
        <v>0</v>
      </c>
    </row>
    <row r="21" spans="1:12" s="24" customFormat="1" x14ac:dyDescent="0.25">
      <c r="A21" s="32" t="s">
        <v>15</v>
      </c>
      <c r="B21" s="32"/>
      <c r="L21" s="30">
        <v>0</v>
      </c>
    </row>
    <row r="22" spans="1:12" s="24" customFormat="1" x14ac:dyDescent="0.25">
      <c r="A22" s="35" t="s">
        <v>16</v>
      </c>
      <c r="B22" s="35"/>
      <c r="L22" s="30">
        <v>0</v>
      </c>
    </row>
    <row r="23" spans="1:12" s="24" customFormat="1" x14ac:dyDescent="0.25">
      <c r="A23" s="35" t="s">
        <v>17</v>
      </c>
      <c r="B23" s="35"/>
      <c r="L23" s="30">
        <v>0</v>
      </c>
    </row>
    <row r="24" spans="1:12" s="24" customFormat="1" ht="14" x14ac:dyDescent="0.4">
      <c r="A24" s="32" t="s">
        <v>18</v>
      </c>
      <c r="B24" s="32"/>
      <c r="L24" s="15">
        <v>0</v>
      </c>
    </row>
    <row r="25" spans="1:12" s="24" customFormat="1" ht="13" x14ac:dyDescent="0.3">
      <c r="A25" s="4" t="s">
        <v>10</v>
      </c>
      <c r="L25" s="16">
        <f>ROUND(SUM(L19:L24),0)</f>
        <v>0</v>
      </c>
    </row>
    <row r="26" spans="1:12" s="24" customFormat="1" x14ac:dyDescent="0.25">
      <c r="L26" s="30"/>
    </row>
    <row r="27" spans="1:12" s="24" customFormat="1" x14ac:dyDescent="0.25">
      <c r="L27" s="30"/>
    </row>
    <row r="28" spans="1:12" s="24" customFormat="1" ht="13" x14ac:dyDescent="0.3">
      <c r="A28" s="4" t="s">
        <v>20</v>
      </c>
      <c r="L28" s="16">
        <f>ROUND(SUM(L15,L25),0)</f>
        <v>0</v>
      </c>
    </row>
    <row r="31" spans="1:12" ht="13" x14ac:dyDescent="0.3">
      <c r="A31" s="33" t="s">
        <v>43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Prime</vt:lpstr>
      <vt:lpstr>CHOA Consortium</vt:lpstr>
      <vt:lpstr>GT Consortium</vt:lpstr>
      <vt:lpstr>Consortium #3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Villasenor, Jennifer Kenny</cp:lastModifiedBy>
  <cp:lastPrinted>2017-01-03T18:18:53Z</cp:lastPrinted>
  <dcterms:created xsi:type="dcterms:W3CDTF">2011-10-03T14:50:52Z</dcterms:created>
  <dcterms:modified xsi:type="dcterms:W3CDTF">2020-04-06T18:54:23Z</dcterms:modified>
</cp:coreProperties>
</file>